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2016ΣΤΑΤ" sheetId="1" r:id="rId1"/>
  </sheets>
  <calcPr calcId="124519"/>
</workbook>
</file>

<file path=xl/calcChain.xml><?xml version="1.0" encoding="utf-8"?>
<calcChain xmlns="http://schemas.openxmlformats.org/spreadsheetml/2006/main">
  <c r="N6" i="1"/>
  <c r="N7"/>
  <c r="N8"/>
  <c r="N9"/>
  <c r="N10"/>
  <c r="Q10" s="1"/>
  <c r="N11"/>
  <c r="N12"/>
  <c r="N5"/>
  <c r="Q8"/>
  <c r="U9"/>
  <c r="T6"/>
  <c r="Q6" s="1"/>
  <c r="T7"/>
  <c r="Q7" s="1"/>
  <c r="T8"/>
  <c r="T9"/>
  <c r="Q9" s="1"/>
  <c r="T10"/>
  <c r="T11"/>
  <c r="Q11" s="1"/>
  <c r="T12"/>
  <c r="Q12" s="1"/>
  <c r="Y13"/>
  <c r="Z13"/>
  <c r="AA13"/>
  <c r="AB13"/>
  <c r="AC13"/>
  <c r="X13"/>
  <c r="Q5" l="1"/>
  <c r="T5"/>
  <c r="L13"/>
  <c r="S13"/>
  <c r="P11"/>
  <c r="U11" s="1"/>
  <c r="P12"/>
  <c r="U12" s="1"/>
  <c r="P10"/>
  <c r="U10" s="1"/>
  <c r="P8"/>
  <c r="U8" s="1"/>
  <c r="P7"/>
  <c r="U7" s="1"/>
  <c r="P6"/>
  <c r="U6" s="1"/>
  <c r="P5"/>
  <c r="U5" s="1"/>
  <c r="P13" l="1"/>
  <c r="M13"/>
  <c r="N13"/>
  <c r="O13"/>
  <c r="D13"/>
  <c r="E13"/>
  <c r="F13"/>
  <c r="G13"/>
  <c r="H13"/>
  <c r="I13"/>
  <c r="J13"/>
  <c r="K13"/>
  <c r="C13"/>
  <c r="T13" l="1"/>
  <c r="Q13" s="1"/>
  <c r="U13"/>
</calcChain>
</file>

<file path=xl/sharedStrings.xml><?xml version="1.0" encoding="utf-8"?>
<sst xmlns="http://schemas.openxmlformats.org/spreadsheetml/2006/main" count="55" uniqueCount="37">
  <si>
    <t>Τομέας</t>
  </si>
  <si>
    <t>ΠΑΘΟΛΟΓΙΚΟ</t>
  </si>
  <si>
    <t>ΧΕΙΡΟΥΡΓΙΚΟ</t>
  </si>
  <si>
    <t>Κλινική</t>
  </si>
  <si>
    <t>ΚΑΡΔΙΟΛΟΓΙΚΟ</t>
  </si>
  <si>
    <t>ΠΑΙΔΙΑΤΡΙΚΟ</t>
  </si>
  <si>
    <t>ΟΡΘΟΠΕΔΙΚΟ</t>
  </si>
  <si>
    <t>ΟΥΡΟΛΟΓΙΚΟ</t>
  </si>
  <si>
    <t>ΟΦΘΑΛΜΟΛΟΓΙΚΟ</t>
  </si>
  <si>
    <t>Κλίνες</t>
  </si>
  <si>
    <t>Παραμένοντες Προηγούμενης</t>
  </si>
  <si>
    <t>Είσοδοι</t>
  </si>
  <si>
    <t>Έξοδοι</t>
  </si>
  <si>
    <t>Θάνατοι</t>
  </si>
  <si>
    <t>Διακομιστήρια Εισόδου</t>
  </si>
  <si>
    <t>Διακομιστήρια Εξόδου</t>
  </si>
  <si>
    <t>ΜΗΝ</t>
  </si>
  <si>
    <t>ΜΗΝ Θάνατοι</t>
  </si>
  <si>
    <t>Ημέρες Νοσηλείας</t>
  </si>
  <si>
    <t>Εξιτήρια 1ης Μέρας</t>
  </si>
  <si>
    <t>Σύνολο Εισιτηρίων</t>
  </si>
  <si>
    <t>Σύνολο Εξιτηρίων</t>
  </si>
  <si>
    <t>Νοσηλευθέντες</t>
  </si>
  <si>
    <t>% Κάλυψη</t>
  </si>
  <si>
    <t>Παραμένοντες Επομένης</t>
  </si>
  <si>
    <t>ΜΟ</t>
  </si>
  <si>
    <t>Μέση Διάρκεια Νοσηλείας</t>
  </si>
  <si>
    <t>Ρυθμός Εισροής</t>
  </si>
  <si>
    <t>Διάστημα Εναλλαγής</t>
  </si>
  <si>
    <t>Διακομιδές Προς</t>
  </si>
  <si>
    <t>Διακομιδές Από</t>
  </si>
  <si>
    <t>Εκτακτες εισαγωγές</t>
  </si>
  <si>
    <t>Τακτικές εισαγωγές</t>
  </si>
  <si>
    <t>Εντός ευθύνης</t>
  </si>
  <si>
    <t>Εκτός ευθύνης</t>
  </si>
  <si>
    <t>ΜΑΙΕΥΤΙΚΟ - ΓΥΝΑΙΚ.</t>
  </si>
  <si>
    <t>ΔΕΛΤΙΟ ΚΙΝΗΣΗΣ ΑΠΟ 1/1/2016 ΕΩΣ 31/12/2016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</si>
</sst>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Tahoma"/>
      <family val="2"/>
      <charset val="161"/>
    </font>
    <font>
      <b/>
      <sz val="8"/>
      <name val="Tahoma"/>
      <family val="2"/>
      <charset val="161"/>
    </font>
    <font>
      <b/>
      <sz val="10"/>
      <name val="Arial"/>
      <family val="2"/>
      <charset val="161"/>
    </font>
    <font>
      <sz val="8"/>
      <name val="Tahoma"/>
      <family val="2"/>
      <charset val="161"/>
    </font>
    <font>
      <sz val="8"/>
      <name val="Tahoma"/>
      <charset val="1"/>
    </font>
    <font>
      <b/>
      <sz val="12"/>
      <color rgb="FFFF0000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NumberFormat="1" applyFont="1" applyFill="1" applyBorder="1" applyAlignment="1" applyProtection="1">
      <alignment horizontal="left" vertical="top" wrapText="1"/>
    </xf>
    <xf numFmtId="10" fontId="0" fillId="0" borderId="0" xfId="0" applyNumberFormat="1"/>
    <xf numFmtId="10" fontId="1" fillId="0" borderId="1" xfId="0" applyNumberFormat="1" applyFont="1" applyFill="1" applyBorder="1" applyAlignment="1" applyProtection="1">
      <alignment horizontal="right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right" vertical="top" wrapText="1"/>
    </xf>
    <xf numFmtId="0" fontId="1" fillId="3" borderId="1" xfId="0" applyNumberFormat="1" applyFont="1" applyFill="1" applyBorder="1" applyAlignment="1" applyProtection="1">
      <alignment horizontal="right" vertical="top" wrapText="1"/>
    </xf>
    <xf numFmtId="0" fontId="2" fillId="4" borderId="1" xfId="0" applyNumberFormat="1" applyFont="1" applyFill="1" applyBorder="1" applyAlignment="1" applyProtection="1">
      <alignment horizontal="right" vertical="center" wrapText="1"/>
    </xf>
    <xf numFmtId="10" fontId="2" fillId="4" borderId="1" xfId="0" applyNumberFormat="1" applyFont="1" applyFill="1" applyBorder="1" applyAlignment="1" applyProtection="1">
      <alignment horizontal="righ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5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Font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right" vertical="top" wrapText="1"/>
    </xf>
    <xf numFmtId="0" fontId="6" fillId="4" borderId="1" xfId="0" applyNumberFormat="1" applyFont="1" applyFill="1" applyBorder="1" applyAlignment="1" applyProtection="1">
      <alignment horizontal="righ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6A8CCB"/>
      <rgbColor rgb="009EBEF5"/>
      <rgbColor rgb="00B0CBF0"/>
      <rgbColor rgb="00A0A0A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7"/>
  <sheetViews>
    <sheetView showGridLines="0" tabSelected="1" zoomScale="90" zoomScaleNormal="90" workbookViewId="0">
      <selection activeCell="A4" sqref="A4"/>
    </sheetView>
  </sheetViews>
  <sheetFormatPr defaultRowHeight="12.75"/>
  <cols>
    <col min="1" max="1" width="10.85546875" bestFit="1" customWidth="1"/>
    <col min="2" max="2" width="16.140625" customWidth="1"/>
    <col min="3" max="3" width="5.28515625" bestFit="1" customWidth="1"/>
    <col min="4" max="4" width="11.140625" customWidth="1"/>
    <col min="5" max="5" width="5.85546875" bestFit="1" customWidth="1"/>
    <col min="6" max="6" width="5.7109375" bestFit="1" customWidth="1"/>
    <col min="7" max="7" width="6.5703125" bestFit="1" customWidth="1"/>
    <col min="8" max="8" width="10.42578125" bestFit="1" customWidth="1"/>
    <col min="9" max="9" width="10.42578125" customWidth="1"/>
    <col min="10" max="10" width="5.5703125" bestFit="1" customWidth="1"/>
    <col min="11" max="11" width="6.5703125" bestFit="1" customWidth="1"/>
    <col min="12" max="12" width="8" bestFit="1" customWidth="1"/>
    <col min="13" max="13" width="8.140625" customWidth="1"/>
    <col min="14" max="14" width="8.140625" bestFit="1" customWidth="1"/>
    <col min="15" max="15" width="7.7109375" bestFit="1" customWidth="1"/>
    <col min="16" max="16" width="18.85546875" customWidth="1"/>
    <col min="17" max="17" width="8.28515625" bestFit="1" customWidth="1"/>
    <col min="18" max="18" width="16" customWidth="1"/>
    <col min="19" max="19" width="10.85546875" bestFit="1" customWidth="1"/>
    <col min="20" max="21" width="11.42578125" bestFit="1" customWidth="1"/>
    <col min="22" max="23" width="10.140625" bestFit="1" customWidth="1"/>
    <col min="24" max="25" width="8.28515625" bestFit="1" customWidth="1"/>
    <col min="26" max="27" width="8" bestFit="1" customWidth="1"/>
    <col min="28" max="29" width="6.7109375" bestFit="1" customWidth="1"/>
  </cols>
  <sheetData>
    <row r="2" spans="1:29">
      <c r="B2" s="14" t="s">
        <v>36</v>
      </c>
      <c r="C2" s="14"/>
      <c r="D2" s="14"/>
      <c r="E2" s="14"/>
      <c r="F2" s="14"/>
      <c r="S2" s="14" t="s">
        <v>36</v>
      </c>
      <c r="T2" s="14"/>
      <c r="U2" s="14"/>
      <c r="V2" s="14"/>
      <c r="W2" s="14"/>
    </row>
    <row r="4" spans="1:29" ht="30">
      <c r="A4" s="5" t="s">
        <v>0</v>
      </c>
      <c r="B4" s="5" t="s">
        <v>3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5" t="s">
        <v>19</v>
      </c>
      <c r="N4" s="5" t="s">
        <v>20</v>
      </c>
      <c r="O4" s="5" t="s">
        <v>21</v>
      </c>
      <c r="P4" s="15" t="s">
        <v>22</v>
      </c>
      <c r="Q4" s="6" t="s">
        <v>23</v>
      </c>
      <c r="R4" s="5" t="s">
        <v>3</v>
      </c>
      <c r="S4" s="4" t="s">
        <v>24</v>
      </c>
      <c r="T4" s="4" t="s">
        <v>25</v>
      </c>
      <c r="U4" s="4" t="s">
        <v>26</v>
      </c>
      <c r="V4" s="4" t="s">
        <v>27</v>
      </c>
      <c r="W4" s="4" t="s">
        <v>28</v>
      </c>
      <c r="X4" s="4" t="s">
        <v>29</v>
      </c>
      <c r="Y4" s="4" t="s">
        <v>30</v>
      </c>
      <c r="Z4" s="4" t="s">
        <v>31</v>
      </c>
      <c r="AA4" s="4" t="s">
        <v>32</v>
      </c>
      <c r="AB4" s="4" t="s">
        <v>33</v>
      </c>
      <c r="AC4" s="4" t="s">
        <v>34</v>
      </c>
    </row>
    <row r="5" spans="1:29" ht="15">
      <c r="A5" s="1" t="s">
        <v>1</v>
      </c>
      <c r="B5" s="1" t="s">
        <v>4</v>
      </c>
      <c r="C5" s="13">
        <v>15</v>
      </c>
      <c r="D5" s="13">
        <v>9</v>
      </c>
      <c r="E5" s="13">
        <v>473</v>
      </c>
      <c r="F5" s="13">
        <v>453</v>
      </c>
      <c r="G5" s="13">
        <v>17</v>
      </c>
      <c r="H5" s="13">
        <v>7</v>
      </c>
      <c r="I5" s="13">
        <v>13</v>
      </c>
      <c r="J5" s="13">
        <v>133</v>
      </c>
      <c r="K5" s="13">
        <v>2</v>
      </c>
      <c r="L5" s="13">
        <v>2118</v>
      </c>
      <c r="M5" s="13">
        <v>0</v>
      </c>
      <c r="N5" s="13">
        <f>E5+J5</f>
        <v>606</v>
      </c>
      <c r="O5" s="13">
        <v>603</v>
      </c>
      <c r="P5" s="16">
        <f t="shared" ref="P5:P12" si="0">(N5+D5+H5)-M5</f>
        <v>622</v>
      </c>
      <c r="Q5" s="3">
        <f>(N5*T5)/(C5*365)</f>
        <v>0.38684931506849313</v>
      </c>
      <c r="R5" s="1" t="s">
        <v>4</v>
      </c>
      <c r="S5" s="13">
        <v>6</v>
      </c>
      <c r="T5" s="9">
        <f t="shared" ref="T5:T13" si="1">L5/N5</f>
        <v>3.495049504950495</v>
      </c>
      <c r="U5" s="9">
        <f t="shared" ref="U5:U13" si="2">L5/P5</f>
        <v>3.405144694533762</v>
      </c>
      <c r="V5" s="13">
        <v>41.4666666667</v>
      </c>
      <c r="W5" s="13">
        <v>5.4212218649999997</v>
      </c>
      <c r="X5" s="13">
        <v>31</v>
      </c>
      <c r="Y5" s="13">
        <v>0</v>
      </c>
      <c r="Z5" s="13">
        <v>0</v>
      </c>
      <c r="AA5" s="13">
        <v>606</v>
      </c>
      <c r="AB5" s="13">
        <v>0</v>
      </c>
      <c r="AC5" s="13">
        <v>606</v>
      </c>
    </row>
    <row r="6" spans="1:29" ht="15">
      <c r="A6" s="1" t="s">
        <v>1</v>
      </c>
      <c r="B6" s="1" t="s">
        <v>1</v>
      </c>
      <c r="C6" s="13">
        <v>28</v>
      </c>
      <c r="D6" s="13">
        <v>11</v>
      </c>
      <c r="E6" s="13">
        <v>896</v>
      </c>
      <c r="F6" s="13">
        <v>793</v>
      </c>
      <c r="G6" s="13">
        <v>81</v>
      </c>
      <c r="H6" s="13">
        <v>15</v>
      </c>
      <c r="I6" s="13">
        <v>29</v>
      </c>
      <c r="J6" s="13">
        <v>196</v>
      </c>
      <c r="K6" s="13">
        <v>12</v>
      </c>
      <c r="L6" s="13">
        <v>4119</v>
      </c>
      <c r="M6" s="13">
        <v>0</v>
      </c>
      <c r="N6" s="13">
        <f t="shared" ref="N6:N12" si="3">E6+J6</f>
        <v>1092</v>
      </c>
      <c r="O6" s="13">
        <v>1070</v>
      </c>
      <c r="P6" s="16">
        <f t="shared" si="0"/>
        <v>1118</v>
      </c>
      <c r="Q6" s="3">
        <f t="shared" ref="Q6:Q12" si="4">(N6*T6)/(C6*365)</f>
        <v>0.40303326810176127</v>
      </c>
      <c r="R6" s="1" t="s">
        <v>1</v>
      </c>
      <c r="S6" s="13">
        <v>19</v>
      </c>
      <c r="T6" s="9">
        <f t="shared" si="1"/>
        <v>3.7719780219780219</v>
      </c>
      <c r="U6" s="9">
        <f t="shared" si="2"/>
        <v>3.684257602862254</v>
      </c>
      <c r="V6" s="13">
        <v>39.928571428600002</v>
      </c>
      <c r="W6" s="13">
        <v>5.4821109123000005</v>
      </c>
      <c r="X6" s="13">
        <v>40</v>
      </c>
      <c r="Y6" s="13">
        <v>0</v>
      </c>
      <c r="Z6" s="13">
        <v>0</v>
      </c>
      <c r="AA6" s="13">
        <v>1092</v>
      </c>
      <c r="AB6" s="13">
        <v>0</v>
      </c>
      <c r="AC6" s="13">
        <v>1092</v>
      </c>
    </row>
    <row r="7" spans="1:29" ht="15">
      <c r="A7" s="1" t="s">
        <v>1</v>
      </c>
      <c r="B7" s="1" t="s">
        <v>5</v>
      </c>
      <c r="C7" s="13">
        <v>8</v>
      </c>
      <c r="D7" s="13"/>
      <c r="E7" s="13">
        <v>77</v>
      </c>
      <c r="F7" s="13">
        <v>77</v>
      </c>
      <c r="G7" s="13">
        <v>0</v>
      </c>
      <c r="H7" s="13">
        <v>0</v>
      </c>
      <c r="I7" s="13">
        <v>0</v>
      </c>
      <c r="J7" s="13">
        <v>14</v>
      </c>
      <c r="K7" s="13">
        <v>0</v>
      </c>
      <c r="L7" s="13">
        <v>140</v>
      </c>
      <c r="M7" s="13"/>
      <c r="N7" s="13">
        <f t="shared" si="3"/>
        <v>91</v>
      </c>
      <c r="O7" s="13">
        <v>91</v>
      </c>
      <c r="P7" s="16">
        <f t="shared" si="0"/>
        <v>91</v>
      </c>
      <c r="Q7" s="3">
        <f t="shared" si="4"/>
        <v>4.7945205479452052E-2</v>
      </c>
      <c r="R7" s="1" t="s">
        <v>5</v>
      </c>
      <c r="S7" s="13">
        <v>0</v>
      </c>
      <c r="T7" s="9">
        <f t="shared" si="1"/>
        <v>1.5384615384615385</v>
      </c>
      <c r="U7" s="9">
        <f t="shared" si="2"/>
        <v>1.5384615384615385</v>
      </c>
      <c r="V7" s="13">
        <v>11.375</v>
      </c>
      <c r="W7" s="13">
        <v>30.637362637399999</v>
      </c>
      <c r="X7" s="13">
        <v>2</v>
      </c>
      <c r="Y7" s="13">
        <v>0</v>
      </c>
      <c r="Z7" s="13">
        <v>0</v>
      </c>
      <c r="AA7" s="13">
        <v>91</v>
      </c>
      <c r="AB7" s="13">
        <v>0</v>
      </c>
      <c r="AC7" s="13">
        <v>91</v>
      </c>
    </row>
    <row r="8" spans="1:29" ht="12.75" customHeight="1">
      <c r="A8" s="1" t="s">
        <v>2</v>
      </c>
      <c r="B8" s="1" t="s">
        <v>35</v>
      </c>
      <c r="C8" s="13">
        <v>10</v>
      </c>
      <c r="D8" s="13">
        <v>0</v>
      </c>
      <c r="E8" s="13">
        <v>174</v>
      </c>
      <c r="F8" s="13">
        <v>175</v>
      </c>
      <c r="G8" s="13">
        <v>0</v>
      </c>
      <c r="H8" s="13">
        <v>3</v>
      </c>
      <c r="I8" s="13">
        <v>2</v>
      </c>
      <c r="J8" s="13">
        <v>76</v>
      </c>
      <c r="K8" s="13">
        <v>0</v>
      </c>
      <c r="L8" s="13">
        <v>583</v>
      </c>
      <c r="M8" s="13"/>
      <c r="N8" s="13">
        <f t="shared" si="3"/>
        <v>250</v>
      </c>
      <c r="O8" s="13">
        <v>251</v>
      </c>
      <c r="P8" s="16">
        <f t="shared" si="0"/>
        <v>253</v>
      </c>
      <c r="Q8" s="3">
        <f t="shared" si="4"/>
        <v>0.15972602739726027</v>
      </c>
      <c r="R8" s="1" t="s">
        <v>35</v>
      </c>
      <c r="S8" s="13">
        <v>0</v>
      </c>
      <c r="T8" s="9">
        <f t="shared" si="1"/>
        <v>2.3319999999999999</v>
      </c>
      <c r="U8" s="9">
        <f t="shared" si="2"/>
        <v>2.3043478260869565</v>
      </c>
      <c r="V8" s="13">
        <v>25.3</v>
      </c>
      <c r="W8" s="13">
        <v>12.162055336</v>
      </c>
      <c r="X8" s="13">
        <v>2</v>
      </c>
      <c r="Y8" s="13">
        <v>0</v>
      </c>
      <c r="Z8" s="13">
        <v>0</v>
      </c>
      <c r="AA8" s="13">
        <v>250</v>
      </c>
      <c r="AB8" s="13">
        <v>0</v>
      </c>
      <c r="AC8" s="13">
        <v>250</v>
      </c>
    </row>
    <row r="9" spans="1:29" ht="15">
      <c r="A9" s="1" t="s">
        <v>2</v>
      </c>
      <c r="B9" s="1" t="s">
        <v>6</v>
      </c>
      <c r="C9" s="13">
        <v>8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f t="shared" si="3"/>
        <v>0</v>
      </c>
      <c r="O9" s="13">
        <v>0</v>
      </c>
      <c r="P9" s="16">
        <v>0</v>
      </c>
      <c r="Q9" s="3" t="e">
        <f t="shared" si="4"/>
        <v>#DIV/0!</v>
      </c>
      <c r="R9" s="1" t="s">
        <v>6</v>
      </c>
      <c r="S9" s="13">
        <v>0</v>
      </c>
      <c r="T9" s="9" t="e">
        <f t="shared" si="1"/>
        <v>#DIV/0!</v>
      </c>
      <c r="U9" s="9" t="e">
        <f t="shared" si="2"/>
        <v>#DIV/0!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</row>
    <row r="10" spans="1:29" ht="15">
      <c r="A10" s="1" t="s">
        <v>2</v>
      </c>
      <c r="B10" s="1" t="s">
        <v>7</v>
      </c>
      <c r="C10" s="13">
        <v>10</v>
      </c>
      <c r="D10" s="13">
        <v>0</v>
      </c>
      <c r="E10" s="13">
        <v>312</v>
      </c>
      <c r="F10" s="13">
        <v>306</v>
      </c>
      <c r="G10" s="13">
        <v>3</v>
      </c>
      <c r="H10" s="13">
        <v>5</v>
      </c>
      <c r="I10" s="13">
        <v>6</v>
      </c>
      <c r="J10" s="13">
        <v>926</v>
      </c>
      <c r="K10" s="13">
        <v>1</v>
      </c>
      <c r="L10" s="13">
        <v>1835</v>
      </c>
      <c r="M10" s="13"/>
      <c r="N10" s="13">
        <f t="shared" si="3"/>
        <v>1238</v>
      </c>
      <c r="O10" s="13">
        <v>1235</v>
      </c>
      <c r="P10" s="16">
        <f t="shared" si="0"/>
        <v>1243</v>
      </c>
      <c r="Q10" s="3">
        <f t="shared" si="4"/>
        <v>0.50273972602739725</v>
      </c>
      <c r="R10" s="1" t="s">
        <v>7</v>
      </c>
      <c r="S10" s="13">
        <v>2</v>
      </c>
      <c r="T10" s="9">
        <f t="shared" si="1"/>
        <v>1.4822294022617124</v>
      </c>
      <c r="U10" s="9">
        <f t="shared" si="2"/>
        <v>1.4762670957361224</v>
      </c>
      <c r="V10" s="13">
        <v>124.3</v>
      </c>
      <c r="W10" s="13">
        <v>1.4682220434</v>
      </c>
      <c r="X10" s="13">
        <v>3</v>
      </c>
      <c r="Y10" s="13">
        <v>0</v>
      </c>
      <c r="Z10" s="13">
        <v>0</v>
      </c>
      <c r="AA10" s="13">
        <v>1238</v>
      </c>
      <c r="AB10" s="13">
        <v>0</v>
      </c>
      <c r="AC10" s="13">
        <v>1238</v>
      </c>
    </row>
    <row r="11" spans="1:29" ht="15">
      <c r="A11" s="1" t="s">
        <v>2</v>
      </c>
      <c r="B11" s="1" t="s">
        <v>8</v>
      </c>
      <c r="C11" s="13">
        <v>6</v>
      </c>
      <c r="D11" s="13"/>
      <c r="E11" s="13">
        <v>2</v>
      </c>
      <c r="F11" s="13">
        <v>2</v>
      </c>
      <c r="G11" s="13">
        <v>0</v>
      </c>
      <c r="H11" s="13">
        <v>0</v>
      </c>
      <c r="I11" s="13">
        <v>0</v>
      </c>
      <c r="J11" s="13">
        <v>464</v>
      </c>
      <c r="K11" s="13">
        <v>0</v>
      </c>
      <c r="L11" s="13">
        <v>466</v>
      </c>
      <c r="M11" s="13"/>
      <c r="N11" s="13">
        <f t="shared" si="3"/>
        <v>466</v>
      </c>
      <c r="O11" s="13">
        <v>466</v>
      </c>
      <c r="P11" s="16">
        <f t="shared" si="0"/>
        <v>466</v>
      </c>
      <c r="Q11" s="3">
        <f t="shared" si="4"/>
        <v>0.21278538812785389</v>
      </c>
      <c r="R11" s="1" t="s">
        <v>8</v>
      </c>
      <c r="S11" s="13">
        <v>0</v>
      </c>
      <c r="T11" s="9">
        <f t="shared" si="1"/>
        <v>1</v>
      </c>
      <c r="U11" s="9">
        <f t="shared" si="2"/>
        <v>1</v>
      </c>
      <c r="V11" s="13">
        <v>77.666666666699996</v>
      </c>
      <c r="W11" s="13">
        <v>3.7124463519000002</v>
      </c>
      <c r="X11" s="13">
        <v>0</v>
      </c>
      <c r="Y11" s="13">
        <v>0</v>
      </c>
      <c r="Z11" s="13">
        <v>0</v>
      </c>
      <c r="AA11" s="13">
        <v>466</v>
      </c>
      <c r="AB11" s="13">
        <v>0</v>
      </c>
      <c r="AC11" s="13">
        <v>466</v>
      </c>
    </row>
    <row r="12" spans="1:29" ht="15">
      <c r="A12" s="1" t="s">
        <v>2</v>
      </c>
      <c r="B12" s="1" t="s">
        <v>2</v>
      </c>
      <c r="C12" s="13">
        <v>17</v>
      </c>
      <c r="D12" s="13">
        <v>5</v>
      </c>
      <c r="E12" s="13">
        <v>923</v>
      </c>
      <c r="F12" s="13">
        <v>929</v>
      </c>
      <c r="G12" s="13">
        <v>17</v>
      </c>
      <c r="H12" s="13">
        <v>27</v>
      </c>
      <c r="I12" s="13">
        <v>7</v>
      </c>
      <c r="J12" s="13">
        <v>448</v>
      </c>
      <c r="K12" s="13">
        <v>0</v>
      </c>
      <c r="L12" s="13">
        <v>3848</v>
      </c>
      <c r="M12" s="13">
        <v>0</v>
      </c>
      <c r="N12" s="13">
        <f t="shared" si="3"/>
        <v>1371</v>
      </c>
      <c r="O12" s="13">
        <v>1394</v>
      </c>
      <c r="P12" s="16">
        <f t="shared" si="0"/>
        <v>1403</v>
      </c>
      <c r="Q12" s="3">
        <f t="shared" si="4"/>
        <v>0.62014504431909745</v>
      </c>
      <c r="R12" s="1" t="s">
        <v>2</v>
      </c>
      <c r="S12" s="13">
        <v>2</v>
      </c>
      <c r="T12" s="9">
        <f t="shared" si="1"/>
        <v>2.8067104303428154</v>
      </c>
      <c r="U12" s="9">
        <f t="shared" si="2"/>
        <v>2.742694226657163</v>
      </c>
      <c r="V12" s="13">
        <v>82.529411764700001</v>
      </c>
      <c r="W12" s="13">
        <v>1.6920883819999999</v>
      </c>
      <c r="X12" s="13">
        <v>31</v>
      </c>
      <c r="Y12" s="13">
        <v>0</v>
      </c>
      <c r="Z12" s="13">
        <v>0</v>
      </c>
      <c r="AA12" s="13">
        <v>1371</v>
      </c>
      <c r="AB12" s="13">
        <v>0</v>
      </c>
      <c r="AC12" s="13">
        <v>1371</v>
      </c>
    </row>
    <row r="13" spans="1:29" s="7" customFormat="1" ht="15">
      <c r="A13" s="10"/>
      <c r="B13" s="10"/>
      <c r="C13" s="10">
        <f>SUM(C5:C12)</f>
        <v>102</v>
      </c>
      <c r="D13" s="10">
        <f t="shared" ref="D13:K13" si="5">SUM(D5:D12)</f>
        <v>25</v>
      </c>
      <c r="E13" s="10">
        <f t="shared" si="5"/>
        <v>2857</v>
      </c>
      <c r="F13" s="10">
        <f t="shared" si="5"/>
        <v>2735</v>
      </c>
      <c r="G13" s="10">
        <f t="shared" si="5"/>
        <v>118</v>
      </c>
      <c r="H13" s="10">
        <f t="shared" si="5"/>
        <v>57</v>
      </c>
      <c r="I13" s="10">
        <f t="shared" si="5"/>
        <v>57</v>
      </c>
      <c r="J13" s="10">
        <f t="shared" si="5"/>
        <v>2257</v>
      </c>
      <c r="K13" s="10">
        <f t="shared" si="5"/>
        <v>15</v>
      </c>
      <c r="L13" s="10">
        <f>SUM(L5:L12)</f>
        <v>13109</v>
      </c>
      <c r="M13" s="10">
        <f>SUM(M5:M12)</f>
        <v>0</v>
      </c>
      <c r="N13" s="10">
        <f>SUM(N5:N12)</f>
        <v>5114</v>
      </c>
      <c r="O13" s="10">
        <f>SUM(O5:O12)</f>
        <v>5110</v>
      </c>
      <c r="P13" s="17">
        <f>SUM(P5:P12)</f>
        <v>5196</v>
      </c>
      <c r="Q13" s="11">
        <f>(N13*T13)/(C13*365)</f>
        <v>0.35210851463873222</v>
      </c>
      <c r="R13" s="10"/>
      <c r="S13" s="10">
        <f>SUM(S5:S12)</f>
        <v>29</v>
      </c>
      <c r="T13" s="12">
        <f t="shared" si="1"/>
        <v>2.5633554947203754</v>
      </c>
      <c r="U13" s="12">
        <f t="shared" si="2"/>
        <v>2.522902232486528</v>
      </c>
      <c r="V13" s="10"/>
      <c r="W13" s="10"/>
      <c r="X13" s="10">
        <f>SUM(X5:X12)</f>
        <v>109</v>
      </c>
      <c r="Y13" s="10">
        <f t="shared" ref="Y13:AC13" si="6">SUM(Y5:Y12)</f>
        <v>0</v>
      </c>
      <c r="Z13" s="10">
        <f t="shared" si="6"/>
        <v>0</v>
      </c>
      <c r="AA13" s="10">
        <f t="shared" si="6"/>
        <v>5114</v>
      </c>
      <c r="AB13" s="10">
        <f t="shared" si="6"/>
        <v>0</v>
      </c>
      <c r="AC13" s="10">
        <f t="shared" si="6"/>
        <v>5114</v>
      </c>
    </row>
    <row r="15" spans="1:29">
      <c r="C15" s="8"/>
    </row>
    <row r="16" spans="1:29">
      <c r="Q16" s="2"/>
    </row>
    <row r="17" spans="17:17">
      <c r="Q17" s="2"/>
    </row>
    <row r="18" spans="17:17">
      <c r="Q18" s="2"/>
    </row>
    <row r="19" spans="17:17">
      <c r="Q19" s="2"/>
    </row>
    <row r="20" spans="17:17">
      <c r="Q20" s="2"/>
    </row>
    <row r="21" spans="17:17">
      <c r="Q21" s="2"/>
    </row>
    <row r="22" spans="17:17">
      <c r="Q22" s="2"/>
    </row>
    <row r="23" spans="17:17">
      <c r="Q23" s="2"/>
    </row>
    <row r="24" spans="17:17">
      <c r="Q24" s="2"/>
    </row>
    <row r="25" spans="17:17">
      <c r="Q25" s="2"/>
    </row>
    <row r="26" spans="17:17">
      <c r="Q26" s="2"/>
    </row>
    <row r="27" spans="17:17">
      <c r="Q27" s="2"/>
    </row>
  </sheetData>
  <mergeCells count="2">
    <mergeCell ref="S2:W2"/>
    <mergeCell ref="B2:F2"/>
  </mergeCells>
  <pageMargins left="0.17" right="0.16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2016ΣΤΑΤ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KINISI_NEOS_2</dc:creator>
  <cp:lastModifiedBy>KINISI2</cp:lastModifiedBy>
  <cp:lastPrinted>2017-01-09T07:24:08Z</cp:lastPrinted>
  <dcterms:created xsi:type="dcterms:W3CDTF">2014-12-05T07:12:01Z</dcterms:created>
  <dcterms:modified xsi:type="dcterms:W3CDTF">2017-06-09T10:06:01Z</dcterms:modified>
</cp:coreProperties>
</file>